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440" windowHeight="158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9" i="1"/>
  <c r="C33" i="1" l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60" i="1"/>
  <c r="I60" i="1" s="1"/>
  <c r="G61" i="1"/>
  <c r="I61" i="1" s="1"/>
  <c r="G24" i="1"/>
  <c r="I24" i="1" s="1"/>
  <c r="E49" i="1" l="1"/>
  <c r="G22" i="1"/>
  <c r="I22" i="1" s="1"/>
  <c r="G20" i="1"/>
  <c r="I20" i="1" s="1"/>
  <c r="G64" i="1"/>
  <c r="I64" i="1" s="1"/>
  <c r="G31" i="1"/>
  <c r="I31" i="1" s="1"/>
  <c r="G30" i="1"/>
  <c r="I30" i="1" s="1"/>
  <c r="G29" i="1"/>
  <c r="I29" i="1" s="1"/>
  <c r="G26" i="1"/>
  <c r="I26" i="1" s="1"/>
  <c r="G25" i="1"/>
  <c r="I25" i="1" s="1"/>
  <c r="G19" i="1"/>
  <c r="I19" i="1" s="1"/>
  <c r="G16" i="1"/>
  <c r="I16" i="1" s="1"/>
  <c r="G12" i="1"/>
  <c r="I12" i="1" s="1"/>
  <c r="G11" i="1"/>
  <c r="I11" i="1" s="1"/>
  <c r="G9" i="1"/>
  <c r="I9" i="1" s="1"/>
  <c r="E63" i="1" l="1"/>
  <c r="E8" i="1"/>
  <c r="I75" i="1" l="1"/>
  <c r="I77" i="1" l="1"/>
</calcChain>
</file>

<file path=xl/sharedStrings.xml><?xml version="1.0" encoding="utf-8"?>
<sst xmlns="http://schemas.openxmlformats.org/spreadsheetml/2006/main" count="145" uniqueCount="95">
  <si>
    <t>Dotyczy wyposażenia</t>
  </si>
  <si>
    <t>Wymiary</t>
  </si>
  <si>
    <t>Ilość</t>
  </si>
  <si>
    <t>Szafa ubraniowa z nadstawką</t>
  </si>
  <si>
    <t>Stół konferencyjny</t>
  </si>
  <si>
    <t>cena jednostkowa netto [zł]</t>
  </si>
  <si>
    <t>vat [ % ]</t>
  </si>
  <si>
    <t>suma jednostkowa brutto [zł]</t>
  </si>
  <si>
    <t>wartość sumaryczna brutto [zł]</t>
  </si>
  <si>
    <t>Całość wyposażenia brutto</t>
  </si>
  <si>
    <t>Uwaga!</t>
  </si>
  <si>
    <t xml:space="preserve">Oferta musi ponadto zawierać: </t>
  </si>
  <si>
    <t>koszt dostawy loko budowa  41-200 Sosnowiec ul. Teatralna 9</t>
  </si>
  <si>
    <t>2. Wyposażenie części biurowej, suma brutto</t>
  </si>
  <si>
    <t>koszt wniesienie do  budynku na parter (szerokie schody zewnętrzne różnica pomiędzy poziomem terenu a parterem ok 1,8 m) z parteru na poszczególne kondygnacje windami towoarowo - osobowymi do pomieszczeń</t>
  </si>
  <si>
    <t xml:space="preserve">Inwestor dopuszcza możliwość składana ofert wariantowych z podziałem na część 1 . Sal Sądowych i 2. Część Biurową </t>
  </si>
  <si>
    <t>Szafa aktowa drzwi uchylne z nadstawką</t>
  </si>
  <si>
    <t>koszt montażu skęcenia i dopasowania (ewentualnych przeróbek, wykonanie otworów/przepustów pod instalację jeśli dotyczy), w tym wypoziomowania</t>
  </si>
  <si>
    <t>szer. 800 mm, gł. 400 mm, wys. 1890-1940 mm + wys. nadstawki 720 mm</t>
  </si>
  <si>
    <t>Szafa niska na akta</t>
  </si>
  <si>
    <t>Biurko prostokątne na 4 nogach + szuflada na klawiaturę/myszkę 750 mm x 400 mm, blenda pod biurkiem, przegroda z plexi/szyby oraz przegroda boczna 1000x500mm mleczna</t>
  </si>
  <si>
    <t>nadstawka na biurko</t>
  </si>
  <si>
    <t>szer. 1400mm, gł. 1000mm, wys. 720-770 mm.</t>
  </si>
  <si>
    <t>szer. 390, gł. 365 wys. 445 mm</t>
  </si>
  <si>
    <t>szer. 430, gł. 500 wys. 620 mm</t>
  </si>
  <si>
    <t>szer. 900, gł. 600 wys. 720-770mm</t>
  </si>
  <si>
    <t>szer. 1500x1000mm, gł. 600x700mm, wys. 720-770mm.</t>
  </si>
  <si>
    <t xml:space="preserve">Biurkopomocnicze pod komputer wewnętrzny  + szuflada na klawiaturę/myszkę 750 mm x 400 mm, </t>
  </si>
  <si>
    <t xml:space="preserve">Biurko kątowe lewe/prawe  + szuflada na klawiaturę/myszkę 750 mm x 400 mm, </t>
  </si>
  <si>
    <t>szer. 1000mm, gł. 1400mm, wys. 750-770mm.</t>
  </si>
  <si>
    <t>Szafa metalowa</t>
  </si>
  <si>
    <t>szer. 800 mm, gł. 400 mm, wys. 1890-1940 mm</t>
  </si>
  <si>
    <t>Biurko + szuflada na klawiaturę/myszkę 750 mm x 400 mm</t>
  </si>
  <si>
    <t>szer. 1400 mm, gł. 800 mm, wys. 750-770 mm.</t>
  </si>
  <si>
    <t>Dostawka do biurka</t>
  </si>
  <si>
    <t>szer. 1200mm gł. 800 mm, wys. 750-770 mm</t>
  </si>
  <si>
    <t>szer. 1200mm gł. 1000 mm, wys. 750-770 mm</t>
  </si>
  <si>
    <t>Średnica 700 mm, wys. 720-740 mm.</t>
  </si>
  <si>
    <t>Szafa aktowa drzwi uchylne z nadstawką ze wzmocnionymi półkami</t>
  </si>
  <si>
    <t>szer. 1700x1000mm, gł. 800x800mm, wys. 720-770mm.</t>
  </si>
  <si>
    <t>Tablice magnetyczne ścienne</t>
  </si>
  <si>
    <t>szer. 1200 mm gł. 600 mm, wys. 720-770mm.</t>
  </si>
  <si>
    <t>dł. 2500mm, gł. 400mm, wys. 410mm.</t>
  </si>
  <si>
    <t>Szafka na karty informacyjne</t>
  </si>
  <si>
    <t>dł. 250 mm, gł. 400mm, wys. 800mm.</t>
  </si>
  <si>
    <t>Ławka 5 miejścowa metalowa z rozkładanym pulpitem</t>
  </si>
  <si>
    <t>Dostawka do biurka blenda pod biurkiem, przegroda z plexi/szyby oraz przegroda boczna 1000x500mm mleczna</t>
  </si>
  <si>
    <t>Stolik kawowy</t>
  </si>
  <si>
    <t xml:space="preserve">kontenerek mobilny pod biurkiem z 3 szufladami </t>
  </si>
  <si>
    <t>Szafa niska na akta, drzwi uchylne</t>
  </si>
  <si>
    <t xml:space="preserve">Biurko pomocnicze pod komputer wewnętrzny  + szuflada na klawiaturę/myszkę 750 mm x 400 mm, </t>
  </si>
  <si>
    <t>Regały przesuwne na akta</t>
  </si>
  <si>
    <t xml:space="preserve">kontenerek mobilny pod biurkiem z 3 szufladami  </t>
  </si>
  <si>
    <t>Informacja wyposażenie  - Biurko pod komputer wewnętrzny  + szuflada na klawiaturę/myszkę 750 mm x 400 mm</t>
  </si>
  <si>
    <t>szer 550 x 560x 820/430</t>
  </si>
  <si>
    <t>szer 350 x dł.2500</t>
  </si>
  <si>
    <t>blaty dościenne mocowane na wspornikach</t>
  </si>
  <si>
    <t>krzesła dla petentów metalowe, siedzisko sklejka</t>
  </si>
  <si>
    <t>S</t>
  </si>
  <si>
    <t>Sejf</t>
  </si>
  <si>
    <t>23'</t>
  </si>
  <si>
    <t>regał z nadstawką</t>
  </si>
  <si>
    <t>wys. 1100 mm x  głęb. 350 mm  x dł. ok 6500 mm</t>
  </si>
  <si>
    <t>Informacja wyposażenie - lada narożna</t>
  </si>
  <si>
    <t>wys. 1100 mm x  głęb. 350 mm  x dł. ok. 4000 mm</t>
  </si>
  <si>
    <t>wys. 1100 mm x  głęb. 350 mm  x dł. ok. 3200 mm</t>
  </si>
  <si>
    <t xml:space="preserve">Biurko + szuflada na klawiaturę/myszkę 750 mm x 400 mm, </t>
  </si>
  <si>
    <t>1. Fotele obrotowe w gesti najemcy</t>
  </si>
  <si>
    <t>1.1. Wyposażenie Część KASA - Piętro 5</t>
  </si>
  <si>
    <t>Socjal - zabudowa</t>
  </si>
  <si>
    <t>do uzupełnienia, szafy i szafki wiszące</t>
  </si>
  <si>
    <t xml:space="preserve"> dostarcza Najemca</t>
  </si>
  <si>
    <t>1.2. Wyposażenie Część KSERO - Piętro 5</t>
  </si>
  <si>
    <t>Ksero</t>
  </si>
  <si>
    <t>1.0. Wyposażenie Część Biurowa - Piętro 5</t>
  </si>
  <si>
    <t>2.0. Wyposażenie Część SZYBKA OBSŁUGA - Parter [ 0 ]</t>
  </si>
  <si>
    <t>3.0. Wyposażenie Część ARCHIWUM - Podpiwniczenie [ -1 ]</t>
  </si>
  <si>
    <t>Stolik z 2 kszesłami</t>
  </si>
  <si>
    <t>na stanie - istniejące wyposażenie</t>
  </si>
  <si>
    <t>Ksero wyposażenie - Biurko pod komputer wewnętrzny  + szuflada na klawiaturę/myszkę 750 mm x 400 mm</t>
  </si>
  <si>
    <t>lada/blat - przegroda dołem wydzielająca, przegroda z szyby,  z mozliwością wejścia</t>
  </si>
  <si>
    <t>Ksero wyposażenie - lada/blat narożna</t>
  </si>
  <si>
    <t>szer. 800, gł. 800 wys. 720-770mm</t>
  </si>
  <si>
    <t>szer 350 x dł.2300</t>
  </si>
  <si>
    <t>2*</t>
  </si>
  <si>
    <t>2*. Wyposażenie w regały przesuwne wg projektu wykonawcy - łącznie ok 2000 mb półek</t>
  </si>
  <si>
    <t>UwagI:</t>
  </si>
  <si>
    <t>szer. 800 mm, gł. 400 mm, wys. 1840 mm + wys. nadstawki 733 mm</t>
  </si>
  <si>
    <t>szer. 800 mm, gł. 600 mm, wys. 1840 mm + wys. nadstawki 733 mm</t>
  </si>
  <si>
    <t>szer. 800mm, gł. 400mm, wys.760 mm.</t>
  </si>
  <si>
    <t>szer. 800mm, gł. 400mm, wys. 760 mm.</t>
  </si>
  <si>
    <t>szer. 800 mm, gł. 400 mm, wys. 1840 mm + wys. nadstawki 760 mm</t>
  </si>
  <si>
    <t>Zestawienie mebli biurowych konkurs ofert z dnia 04.07.2023.</t>
  </si>
  <si>
    <t>Załącznik nr 2</t>
  </si>
  <si>
    <t>symbol na planie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</si>
</sst>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9" fontId="0" fillId="0" borderId="3" xfId="2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/>
    </xf>
    <xf numFmtId="9" fontId="0" fillId="0" borderId="8" xfId="2" applyFont="1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0" fillId="2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4" fontId="0" fillId="3" borderId="0" xfId="0" applyNumberForma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4" fontId="1" fillId="2" borderId="2" xfId="0" applyNumberFormat="1" applyFont="1" applyFill="1" applyBorder="1" applyAlignment="1">
      <alignment horizontal="center" vertical="center"/>
    </xf>
    <xf numFmtId="44" fontId="1" fillId="2" borderId="3" xfId="0" applyNumberFormat="1" applyFont="1" applyFill="1" applyBorder="1" applyAlignment="1">
      <alignment horizontal="center" vertical="center"/>
    </xf>
    <xf numFmtId="44" fontId="1" fillId="2" borderId="4" xfId="0" applyNumberFormat="1" applyFont="1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0" fillId="3" borderId="0" xfId="0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right" vertical="center" wrapText="1"/>
    </xf>
    <xf numFmtId="0" fontId="0" fillId="0" borderId="0" xfId="0" applyAlignment="1">
      <alignment horizontal="left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22" style="3" customWidth="1"/>
    <col min="2" max="2" width="54.140625" style="3" customWidth="1"/>
    <col min="3" max="3" width="4.5703125" style="3" customWidth="1"/>
    <col min="4" max="4" width="48.5703125" style="3" customWidth="1"/>
    <col min="5" max="6" width="2.7109375" style="3" hidden="1" customWidth="1"/>
    <col min="7" max="7" width="5" style="3" hidden="1" customWidth="1"/>
    <col min="8" max="8" width="8.5703125" style="3" hidden="1" customWidth="1"/>
    <col min="9" max="9" width="8.42578125" style="3" hidden="1" customWidth="1"/>
    <col min="10" max="10" width="9.140625" style="3"/>
    <col min="11" max="11" width="8.7109375" style="3" customWidth="1"/>
    <col min="12" max="12" width="15.7109375" style="3" customWidth="1"/>
    <col min="13" max="16384" width="9.140625" style="3"/>
  </cols>
  <sheetData>
    <row r="1" spans="1:9" ht="15.75" x14ac:dyDescent="0.25">
      <c r="A1" s="35" t="s">
        <v>93</v>
      </c>
      <c r="G1" s="36"/>
      <c r="H1" s="36"/>
      <c r="I1" s="36"/>
    </row>
    <row r="2" spans="1:9" ht="15.75" x14ac:dyDescent="0.25">
      <c r="G2" s="8"/>
      <c r="H2" s="8"/>
      <c r="I2" s="8"/>
    </row>
    <row r="3" spans="1:9" ht="18.75" customHeight="1" x14ac:dyDescent="0.25">
      <c r="A3" s="51" t="s">
        <v>92</v>
      </c>
      <c r="B3" s="51"/>
      <c r="C3" s="51"/>
      <c r="D3" s="51"/>
    </row>
    <row r="4" spans="1:9" ht="18.75" customHeight="1" x14ac:dyDescent="0.25">
      <c r="A4" s="51"/>
      <c r="B4" s="51"/>
      <c r="C4" s="51"/>
      <c r="D4" s="51"/>
    </row>
    <row r="6" spans="1:9" ht="24" customHeight="1" x14ac:dyDescent="0.25">
      <c r="A6" s="1" t="s">
        <v>94</v>
      </c>
      <c r="B6" s="1" t="s">
        <v>0</v>
      </c>
      <c r="C6" s="1" t="s">
        <v>2</v>
      </c>
      <c r="D6" s="1" t="s">
        <v>1</v>
      </c>
      <c r="E6" s="2" t="s">
        <v>5</v>
      </c>
      <c r="F6" s="2" t="s">
        <v>6</v>
      </c>
      <c r="G6" s="2" t="s">
        <v>7</v>
      </c>
      <c r="H6" s="2"/>
      <c r="I6" s="2" t="s">
        <v>8</v>
      </c>
    </row>
    <row r="7" spans="1:9" ht="8.25" customHeight="1" x14ac:dyDescent="0.25">
      <c r="A7" s="45"/>
      <c r="B7" s="46"/>
      <c r="C7" s="46"/>
      <c r="D7" s="46"/>
      <c r="E7" s="46"/>
      <c r="F7" s="46"/>
      <c r="G7" s="46"/>
      <c r="H7" s="46"/>
      <c r="I7" s="47"/>
    </row>
    <row r="8" spans="1:9" ht="18" customHeight="1" x14ac:dyDescent="0.25">
      <c r="A8" s="37" t="s">
        <v>74</v>
      </c>
      <c r="B8" s="38"/>
      <c r="C8" s="38"/>
      <c r="D8" s="39"/>
      <c r="E8" s="43">
        <f>SUM(I9:I31)</f>
        <v>0</v>
      </c>
      <c r="F8" s="44"/>
      <c r="G8" s="44"/>
      <c r="H8" s="44"/>
      <c r="I8" s="44"/>
    </row>
    <row r="9" spans="1:9" ht="30.75" customHeight="1" x14ac:dyDescent="0.25">
      <c r="A9" s="6">
        <v>1</v>
      </c>
      <c r="B9" s="7" t="s">
        <v>16</v>
      </c>
      <c r="C9" s="6">
        <f>14+4+3+10+5+5+11+2+15+1-3</f>
        <v>67</v>
      </c>
      <c r="D9" s="7" t="s">
        <v>87</v>
      </c>
      <c r="E9" s="4"/>
      <c r="F9" s="5"/>
      <c r="G9" s="4">
        <f t="shared" ref="G9:G31" si="0">E9+E9*F9</f>
        <v>0</v>
      </c>
      <c r="H9" s="4"/>
      <c r="I9" s="4">
        <f>C9*G9</f>
        <v>0</v>
      </c>
    </row>
    <row r="10" spans="1:9" ht="32.25" customHeight="1" x14ac:dyDescent="0.25">
      <c r="A10" s="6">
        <v>2</v>
      </c>
      <c r="B10" s="6" t="s">
        <v>3</v>
      </c>
      <c r="C10" s="6">
        <v>7</v>
      </c>
      <c r="D10" s="7" t="s">
        <v>88</v>
      </c>
      <c r="E10" s="4"/>
      <c r="F10" s="5"/>
      <c r="G10" s="4"/>
      <c r="H10" s="4"/>
      <c r="I10" s="4"/>
    </row>
    <row r="11" spans="1:9" ht="18" customHeight="1" x14ac:dyDescent="0.25">
      <c r="A11" s="6">
        <v>3</v>
      </c>
      <c r="B11" s="6" t="s">
        <v>49</v>
      </c>
      <c r="C11" s="6">
        <f>19+3</f>
        <v>22</v>
      </c>
      <c r="D11" s="7" t="s">
        <v>89</v>
      </c>
      <c r="E11" s="4"/>
      <c r="F11" s="5"/>
      <c r="G11" s="4">
        <f t="shared" si="0"/>
        <v>0</v>
      </c>
      <c r="H11" s="4"/>
      <c r="I11" s="4">
        <f>C11*G11</f>
        <v>0</v>
      </c>
    </row>
    <row r="12" spans="1:9" ht="63" customHeight="1" x14ac:dyDescent="0.25">
      <c r="A12" s="48">
        <v>4</v>
      </c>
      <c r="B12" s="7" t="s">
        <v>20</v>
      </c>
      <c r="C12" s="6">
        <v>20</v>
      </c>
      <c r="D12" s="7" t="s">
        <v>22</v>
      </c>
      <c r="E12" s="4"/>
      <c r="F12" s="5"/>
      <c r="G12" s="4">
        <f t="shared" si="0"/>
        <v>0</v>
      </c>
      <c r="H12" s="4"/>
      <c r="I12" s="4">
        <f>C12*G12</f>
        <v>0</v>
      </c>
    </row>
    <row r="13" spans="1:9" ht="21" customHeight="1" x14ac:dyDescent="0.25">
      <c r="A13" s="50"/>
      <c r="B13" s="7" t="s">
        <v>48</v>
      </c>
      <c r="C13" s="6">
        <v>20</v>
      </c>
      <c r="D13" s="7" t="s">
        <v>24</v>
      </c>
      <c r="E13" s="4"/>
      <c r="F13" s="5"/>
      <c r="G13" s="4"/>
      <c r="H13" s="4"/>
      <c r="I13" s="4"/>
    </row>
    <row r="14" spans="1:9" ht="18" customHeight="1" x14ac:dyDescent="0.25">
      <c r="A14" s="49"/>
      <c r="B14" s="7" t="s">
        <v>21</v>
      </c>
      <c r="C14" s="6">
        <v>20</v>
      </c>
      <c r="D14" s="7" t="s">
        <v>23</v>
      </c>
      <c r="E14" s="4"/>
      <c r="F14" s="5"/>
      <c r="G14" s="4"/>
      <c r="H14" s="4"/>
      <c r="I14" s="4"/>
    </row>
    <row r="15" spans="1:9" ht="31.5" customHeight="1" x14ac:dyDescent="0.25">
      <c r="A15" s="9">
        <v>5</v>
      </c>
      <c r="B15" s="7" t="s">
        <v>50</v>
      </c>
      <c r="C15" s="6">
        <v>5</v>
      </c>
      <c r="D15" s="7" t="s">
        <v>25</v>
      </c>
      <c r="E15" s="4"/>
      <c r="F15" s="5"/>
      <c r="G15" s="4"/>
      <c r="H15" s="4"/>
      <c r="I15" s="4"/>
    </row>
    <row r="16" spans="1:9" ht="30.75" customHeight="1" x14ac:dyDescent="0.25">
      <c r="A16" s="48">
        <v>6</v>
      </c>
      <c r="B16" s="7" t="s">
        <v>28</v>
      </c>
      <c r="C16" s="6">
        <v>3</v>
      </c>
      <c r="D16" s="7" t="s">
        <v>26</v>
      </c>
      <c r="E16" s="4"/>
      <c r="F16" s="5"/>
      <c r="G16" s="4">
        <f t="shared" si="0"/>
        <v>0</v>
      </c>
      <c r="H16" s="4"/>
      <c r="I16" s="4">
        <f>C16*G16</f>
        <v>0</v>
      </c>
    </row>
    <row r="17" spans="1:9" ht="22.5" customHeight="1" x14ac:dyDescent="0.25">
      <c r="A17" s="49"/>
      <c r="B17" s="7" t="s">
        <v>48</v>
      </c>
      <c r="C17" s="6">
        <v>3</v>
      </c>
      <c r="D17" s="7" t="s">
        <v>24</v>
      </c>
      <c r="E17" s="4"/>
      <c r="F17" s="5"/>
      <c r="G17" s="4"/>
      <c r="H17" s="4"/>
      <c r="I17" s="4"/>
    </row>
    <row r="18" spans="1:9" ht="21.75" customHeight="1" x14ac:dyDescent="0.25">
      <c r="A18" s="6">
        <v>7</v>
      </c>
      <c r="B18" s="7" t="s">
        <v>4</v>
      </c>
      <c r="C18" s="6">
        <v>2</v>
      </c>
      <c r="D18" s="7" t="s">
        <v>29</v>
      </c>
      <c r="E18" s="4"/>
      <c r="F18" s="5"/>
      <c r="G18" s="4"/>
      <c r="H18" s="4"/>
      <c r="I18" s="4"/>
    </row>
    <row r="19" spans="1:9" ht="21.75" customHeight="1" x14ac:dyDescent="0.25">
      <c r="A19" s="6">
        <v>8</v>
      </c>
      <c r="B19" s="7" t="s">
        <v>30</v>
      </c>
      <c r="C19" s="6">
        <v>8</v>
      </c>
      <c r="D19" s="7" t="s">
        <v>31</v>
      </c>
      <c r="E19" s="4"/>
      <c r="F19" s="5"/>
      <c r="G19" s="4">
        <f t="shared" si="0"/>
        <v>0</v>
      </c>
      <c r="H19" s="4"/>
      <c r="I19" s="4">
        <f>C19*G19</f>
        <v>0</v>
      </c>
    </row>
    <row r="20" spans="1:9" ht="21" customHeight="1" x14ac:dyDescent="0.25">
      <c r="A20" s="48">
        <v>9</v>
      </c>
      <c r="B20" s="7" t="s">
        <v>32</v>
      </c>
      <c r="C20" s="6">
        <v>3</v>
      </c>
      <c r="D20" s="7" t="s">
        <v>33</v>
      </c>
      <c r="E20" s="4"/>
      <c r="F20" s="5"/>
      <c r="G20" s="4">
        <f t="shared" si="0"/>
        <v>0</v>
      </c>
      <c r="H20" s="4"/>
      <c r="I20" s="4">
        <f>C20*G20</f>
        <v>0</v>
      </c>
    </row>
    <row r="21" spans="1:9" ht="18" customHeight="1" x14ac:dyDescent="0.25">
      <c r="A21" s="49"/>
      <c r="B21" s="7" t="s">
        <v>48</v>
      </c>
      <c r="C21" s="6">
        <v>3</v>
      </c>
      <c r="D21" s="7" t="s">
        <v>24</v>
      </c>
      <c r="E21" s="4"/>
      <c r="F21" s="5"/>
      <c r="G21" s="4"/>
      <c r="H21" s="4"/>
      <c r="I21" s="4"/>
    </row>
    <row r="22" spans="1:9" ht="18" customHeight="1" x14ac:dyDescent="0.25">
      <c r="A22" s="48">
        <v>10</v>
      </c>
      <c r="B22" s="7" t="s">
        <v>34</v>
      </c>
      <c r="C22" s="6">
        <v>1</v>
      </c>
      <c r="D22" s="7" t="s">
        <v>35</v>
      </c>
      <c r="E22" s="4"/>
      <c r="F22" s="5"/>
      <c r="G22" s="4">
        <f t="shared" si="0"/>
        <v>0</v>
      </c>
      <c r="H22" s="4"/>
      <c r="I22" s="4">
        <f>C22*G22</f>
        <v>0</v>
      </c>
    </row>
    <row r="23" spans="1:9" ht="18" customHeight="1" x14ac:dyDescent="0.25">
      <c r="A23" s="49"/>
      <c r="B23" s="7" t="s">
        <v>48</v>
      </c>
      <c r="C23" s="6">
        <v>1</v>
      </c>
      <c r="D23" s="7" t="s">
        <v>24</v>
      </c>
      <c r="E23" s="4"/>
      <c r="F23" s="5"/>
      <c r="G23" s="4"/>
      <c r="H23" s="4"/>
      <c r="I23" s="4"/>
    </row>
    <row r="24" spans="1:9" ht="38.25" customHeight="1" x14ac:dyDescent="0.25">
      <c r="A24" s="6">
        <v>11</v>
      </c>
      <c r="B24" s="7" t="s">
        <v>46</v>
      </c>
      <c r="C24" s="6">
        <v>2</v>
      </c>
      <c r="D24" s="7" t="s">
        <v>36</v>
      </c>
      <c r="E24" s="4"/>
      <c r="F24" s="5"/>
      <c r="G24" s="4">
        <f t="shared" si="0"/>
        <v>0</v>
      </c>
      <c r="H24" s="4"/>
      <c r="I24" s="4">
        <f>C24*G24</f>
        <v>0</v>
      </c>
    </row>
    <row r="25" spans="1:9" ht="18" customHeight="1" x14ac:dyDescent="0.25">
      <c r="A25" s="6">
        <v>12</v>
      </c>
      <c r="B25" s="7" t="s">
        <v>47</v>
      </c>
      <c r="C25" s="6">
        <v>1</v>
      </c>
      <c r="D25" s="7" t="s">
        <v>37</v>
      </c>
      <c r="E25" s="4"/>
      <c r="F25" s="5"/>
      <c r="G25" s="4">
        <f t="shared" si="0"/>
        <v>0</v>
      </c>
      <c r="H25" s="4"/>
      <c r="I25" s="4">
        <f>C25*G25</f>
        <v>0</v>
      </c>
    </row>
    <row r="26" spans="1:9" ht="30" customHeight="1" x14ac:dyDescent="0.25">
      <c r="A26" s="6">
        <v>13</v>
      </c>
      <c r="B26" s="7" t="s">
        <v>38</v>
      </c>
      <c r="C26" s="6">
        <v>5</v>
      </c>
      <c r="D26" s="7" t="s">
        <v>18</v>
      </c>
      <c r="E26" s="4"/>
      <c r="F26" s="5"/>
      <c r="G26" s="4">
        <f t="shared" si="0"/>
        <v>0</v>
      </c>
      <c r="H26" s="4"/>
      <c r="I26" s="4">
        <f>C26*G26</f>
        <v>0</v>
      </c>
    </row>
    <row r="27" spans="1:9" ht="18.75" customHeight="1" x14ac:dyDescent="0.25">
      <c r="A27" s="9">
        <v>15</v>
      </c>
      <c r="B27" s="7" t="s">
        <v>40</v>
      </c>
      <c r="C27" s="34">
        <v>3</v>
      </c>
      <c r="D27" s="7"/>
      <c r="E27" s="4"/>
      <c r="F27" s="5"/>
      <c r="G27" s="4"/>
      <c r="H27" s="4"/>
      <c r="I27" s="4"/>
    </row>
    <row r="28" spans="1:9" ht="31.5" customHeight="1" x14ac:dyDescent="0.25">
      <c r="A28" s="6">
        <v>16</v>
      </c>
      <c r="B28" s="7" t="s">
        <v>27</v>
      </c>
      <c r="C28" s="6">
        <v>1</v>
      </c>
      <c r="D28" s="7" t="s">
        <v>82</v>
      </c>
      <c r="E28" s="4"/>
      <c r="F28" s="5"/>
      <c r="G28" s="4"/>
      <c r="H28" s="4"/>
      <c r="I28" s="4"/>
    </row>
    <row r="29" spans="1:9" ht="29.25" customHeight="1" x14ac:dyDescent="0.25">
      <c r="A29" s="48">
        <v>17</v>
      </c>
      <c r="B29" s="7" t="s">
        <v>28</v>
      </c>
      <c r="C29" s="6">
        <v>1</v>
      </c>
      <c r="D29" s="7" t="s">
        <v>39</v>
      </c>
      <c r="E29" s="4"/>
      <c r="F29" s="5"/>
      <c r="G29" s="4">
        <f t="shared" si="0"/>
        <v>0</v>
      </c>
      <c r="H29" s="4"/>
      <c r="I29" s="4">
        <f>C29*G29</f>
        <v>0</v>
      </c>
    </row>
    <row r="30" spans="1:9" ht="18.75" customHeight="1" x14ac:dyDescent="0.25">
      <c r="A30" s="49"/>
      <c r="B30" s="7" t="s">
        <v>48</v>
      </c>
      <c r="C30" s="6">
        <v>1</v>
      </c>
      <c r="D30" s="7" t="s">
        <v>24</v>
      </c>
      <c r="E30" s="4"/>
      <c r="F30" s="5"/>
      <c r="G30" s="4">
        <f t="shared" si="0"/>
        <v>0</v>
      </c>
      <c r="H30" s="4"/>
      <c r="I30" s="4">
        <f>C30*G30</f>
        <v>0</v>
      </c>
    </row>
    <row r="31" spans="1:9" ht="21" customHeight="1" x14ac:dyDescent="0.25">
      <c r="A31" s="6">
        <v>18</v>
      </c>
      <c r="B31" s="7" t="s">
        <v>45</v>
      </c>
      <c r="C31" s="6">
        <v>7</v>
      </c>
      <c r="D31" s="7" t="s">
        <v>42</v>
      </c>
      <c r="E31" s="4"/>
      <c r="F31" s="5"/>
      <c r="G31" s="4">
        <f t="shared" si="0"/>
        <v>0</v>
      </c>
      <c r="H31" s="4"/>
      <c r="I31" s="4">
        <f>C31*G31</f>
        <v>0</v>
      </c>
    </row>
    <row r="32" spans="1:9" ht="17.25" customHeight="1" x14ac:dyDescent="0.25">
      <c r="A32" s="6">
        <v>19</v>
      </c>
      <c r="B32" s="7" t="s">
        <v>43</v>
      </c>
      <c r="C32" s="34">
        <v>2</v>
      </c>
      <c r="D32" s="7" t="s">
        <v>44</v>
      </c>
      <c r="E32" s="10"/>
      <c r="F32" s="11"/>
      <c r="G32" s="10"/>
      <c r="H32" s="10"/>
      <c r="I32" s="12"/>
    </row>
    <row r="33" spans="1:9" ht="17.25" customHeight="1" x14ac:dyDescent="0.25">
      <c r="A33" s="6">
        <v>22</v>
      </c>
      <c r="B33" s="7" t="s">
        <v>57</v>
      </c>
      <c r="C33" s="6">
        <f>22+12+4+4+2+2+4+5+6</f>
        <v>61</v>
      </c>
      <c r="D33" s="7" t="s">
        <v>54</v>
      </c>
      <c r="E33" s="10"/>
      <c r="F33" s="11"/>
      <c r="G33" s="10"/>
      <c r="H33" s="10"/>
      <c r="I33" s="12"/>
    </row>
    <row r="34" spans="1:9" ht="17.25" customHeight="1" x14ac:dyDescent="0.25">
      <c r="A34" s="6">
        <v>23</v>
      </c>
      <c r="B34" s="7" t="s">
        <v>56</v>
      </c>
      <c r="C34" s="6">
        <v>7</v>
      </c>
      <c r="D34" s="7" t="s">
        <v>55</v>
      </c>
      <c r="E34" s="10"/>
      <c r="F34" s="11"/>
      <c r="G34" s="10"/>
      <c r="H34" s="10"/>
      <c r="I34" s="12"/>
    </row>
    <row r="35" spans="1:9" ht="15.75" customHeight="1" x14ac:dyDescent="0.25">
      <c r="A35" s="6"/>
      <c r="B35" s="7" t="s">
        <v>69</v>
      </c>
      <c r="C35" s="6">
        <v>1</v>
      </c>
      <c r="D35" s="7" t="s">
        <v>70</v>
      </c>
      <c r="E35" s="10"/>
      <c r="F35" s="11"/>
      <c r="G35" s="10"/>
      <c r="H35" s="10"/>
      <c r="I35" s="12"/>
    </row>
    <row r="36" spans="1:9" ht="27.75" customHeight="1" x14ac:dyDescent="0.25">
      <c r="A36" s="37" t="s">
        <v>68</v>
      </c>
      <c r="B36" s="38"/>
      <c r="C36" s="38"/>
      <c r="D36" s="39"/>
      <c r="E36" s="10"/>
      <c r="F36" s="11"/>
      <c r="G36" s="10"/>
      <c r="H36" s="10"/>
      <c r="I36" s="12"/>
    </row>
    <row r="37" spans="1:9" ht="30" customHeight="1" x14ac:dyDescent="0.25">
      <c r="A37" s="6">
        <v>1</v>
      </c>
      <c r="B37" s="7" t="s">
        <v>16</v>
      </c>
      <c r="C37" s="6">
        <v>2</v>
      </c>
      <c r="D37" s="7" t="s">
        <v>87</v>
      </c>
      <c r="E37" s="10"/>
      <c r="F37" s="11"/>
      <c r="G37" s="10"/>
      <c r="H37" s="10"/>
      <c r="I37" s="12"/>
    </row>
    <row r="38" spans="1:9" ht="27.75" customHeight="1" x14ac:dyDescent="0.25">
      <c r="A38" s="6">
        <v>2</v>
      </c>
      <c r="B38" s="6" t="s">
        <v>3</v>
      </c>
      <c r="C38" s="6">
        <v>1</v>
      </c>
      <c r="D38" s="7" t="s">
        <v>88</v>
      </c>
      <c r="E38" s="10"/>
      <c r="F38" s="11"/>
      <c r="G38" s="10"/>
      <c r="H38" s="10"/>
      <c r="I38" s="12"/>
    </row>
    <row r="39" spans="1:9" ht="25.5" customHeight="1" x14ac:dyDescent="0.25">
      <c r="A39" s="48">
        <v>14</v>
      </c>
      <c r="B39" s="7" t="s">
        <v>66</v>
      </c>
      <c r="C39" s="6">
        <v>2</v>
      </c>
      <c r="D39" s="7" t="s">
        <v>41</v>
      </c>
      <c r="E39" s="10"/>
      <c r="F39" s="11"/>
      <c r="G39" s="10"/>
      <c r="H39" s="10"/>
      <c r="I39" s="12"/>
    </row>
    <row r="40" spans="1:9" ht="20.25" customHeight="1" x14ac:dyDescent="0.25">
      <c r="A40" s="50"/>
      <c r="B40" s="7" t="s">
        <v>48</v>
      </c>
      <c r="C40" s="6">
        <v>2</v>
      </c>
      <c r="D40" s="7" t="s">
        <v>24</v>
      </c>
      <c r="E40" s="10"/>
      <c r="F40" s="11"/>
      <c r="G40" s="10"/>
      <c r="H40" s="10"/>
      <c r="I40" s="12"/>
    </row>
    <row r="41" spans="1:9" ht="20.25" customHeight="1" x14ac:dyDescent="0.25">
      <c r="A41" s="6" t="s">
        <v>58</v>
      </c>
      <c r="B41" s="7" t="s">
        <v>59</v>
      </c>
      <c r="C41" s="6">
        <v>1</v>
      </c>
      <c r="D41" s="15" t="s">
        <v>71</v>
      </c>
      <c r="E41" s="10"/>
      <c r="F41" s="11"/>
      <c r="G41" s="10"/>
      <c r="H41" s="10"/>
      <c r="I41" s="12"/>
    </row>
    <row r="42" spans="1:9" ht="30.75" customHeight="1" x14ac:dyDescent="0.25">
      <c r="A42" s="6"/>
      <c r="B42" s="7" t="s">
        <v>80</v>
      </c>
      <c r="C42" s="6">
        <v>1</v>
      </c>
      <c r="D42" s="7" t="s">
        <v>65</v>
      </c>
      <c r="E42" s="10"/>
      <c r="F42" s="11"/>
      <c r="G42" s="10"/>
      <c r="H42" s="10"/>
      <c r="I42" s="12"/>
    </row>
    <row r="43" spans="1:9" ht="20.25" customHeight="1" x14ac:dyDescent="0.25">
      <c r="A43" s="37" t="s">
        <v>72</v>
      </c>
      <c r="B43" s="38"/>
      <c r="C43" s="38"/>
      <c r="D43" s="39"/>
      <c r="E43" s="10"/>
      <c r="F43" s="11"/>
      <c r="G43" s="10"/>
      <c r="H43" s="10"/>
      <c r="I43" s="12"/>
    </row>
    <row r="44" spans="1:9" ht="20.25" customHeight="1" x14ac:dyDescent="0.25">
      <c r="A44" s="6">
        <v>3</v>
      </c>
      <c r="B44" s="6" t="s">
        <v>49</v>
      </c>
      <c r="C44" s="6">
        <v>2</v>
      </c>
      <c r="D44" s="7" t="s">
        <v>90</v>
      </c>
      <c r="E44" s="10"/>
      <c r="F44" s="11"/>
      <c r="G44" s="10"/>
      <c r="H44" s="10"/>
      <c r="I44" s="12"/>
    </row>
    <row r="45" spans="1:9" ht="27.75" customHeight="1" x14ac:dyDescent="0.25">
      <c r="A45" s="48">
        <v>21</v>
      </c>
      <c r="B45" s="7" t="s">
        <v>79</v>
      </c>
      <c r="C45" s="6">
        <v>1</v>
      </c>
      <c r="D45" s="7" t="s">
        <v>25</v>
      </c>
      <c r="E45" s="10"/>
      <c r="F45" s="11"/>
      <c r="G45" s="10"/>
      <c r="H45" s="10"/>
      <c r="I45" s="12"/>
    </row>
    <row r="46" spans="1:9" ht="20.25" customHeight="1" x14ac:dyDescent="0.25">
      <c r="A46" s="49"/>
      <c r="B46" s="7" t="s">
        <v>48</v>
      </c>
      <c r="C46" s="6">
        <v>1</v>
      </c>
      <c r="D46" s="7" t="s">
        <v>24</v>
      </c>
      <c r="E46" s="10"/>
      <c r="F46" s="11"/>
      <c r="G46" s="10"/>
      <c r="H46" s="10"/>
      <c r="I46" s="12"/>
    </row>
    <row r="47" spans="1:9" ht="20.25" customHeight="1" x14ac:dyDescent="0.25">
      <c r="A47" s="6">
        <v>24</v>
      </c>
      <c r="B47" s="7" t="s">
        <v>81</v>
      </c>
      <c r="C47" s="6">
        <v>1</v>
      </c>
      <c r="D47" s="7" t="s">
        <v>62</v>
      </c>
      <c r="E47" s="10"/>
      <c r="F47" s="11"/>
      <c r="G47" s="10"/>
      <c r="H47" s="10"/>
      <c r="I47" s="12"/>
    </row>
    <row r="48" spans="1:9" ht="20.25" customHeight="1" x14ac:dyDescent="0.25">
      <c r="A48" s="6"/>
      <c r="B48" s="7" t="s">
        <v>73</v>
      </c>
      <c r="C48" s="6">
        <v>2</v>
      </c>
      <c r="D48" s="15" t="s">
        <v>71</v>
      </c>
      <c r="E48" s="10"/>
      <c r="F48" s="11"/>
      <c r="G48" s="10"/>
      <c r="H48" s="10"/>
      <c r="I48" s="12"/>
    </row>
    <row r="49" spans="1:9" ht="18" customHeight="1" x14ac:dyDescent="0.25">
      <c r="A49" s="37" t="s">
        <v>75</v>
      </c>
      <c r="B49" s="38"/>
      <c r="C49" s="38"/>
      <c r="D49" s="39"/>
      <c r="E49" s="40">
        <f>SUM(I50:I62)</f>
        <v>0</v>
      </c>
      <c r="F49" s="41"/>
      <c r="G49" s="41"/>
      <c r="H49" s="41"/>
      <c r="I49" s="42"/>
    </row>
    <row r="50" spans="1:9" ht="28.5" customHeight="1" x14ac:dyDescent="0.25">
      <c r="A50" s="6">
        <v>1</v>
      </c>
      <c r="B50" s="7" t="s">
        <v>16</v>
      </c>
      <c r="C50" s="6">
        <v>8</v>
      </c>
      <c r="D50" s="7" t="s">
        <v>87</v>
      </c>
      <c r="E50" s="4"/>
      <c r="F50" s="5"/>
      <c r="G50" s="4">
        <f t="shared" ref="G50:G61" si="1">E50+E50*F50</f>
        <v>0</v>
      </c>
      <c r="H50" s="4"/>
      <c r="I50" s="4">
        <f t="shared" ref="I50:I55" si="2">C50*G50</f>
        <v>0</v>
      </c>
    </row>
    <row r="51" spans="1:9" ht="28.5" customHeight="1" x14ac:dyDescent="0.25">
      <c r="A51" s="6">
        <v>2</v>
      </c>
      <c r="B51" s="6" t="s">
        <v>3</v>
      </c>
      <c r="C51" s="6">
        <v>1</v>
      </c>
      <c r="D51" s="7" t="s">
        <v>88</v>
      </c>
      <c r="E51" s="4"/>
      <c r="F51" s="5"/>
      <c r="G51" s="4">
        <f t="shared" si="1"/>
        <v>0</v>
      </c>
      <c r="H51" s="4"/>
      <c r="I51" s="4">
        <f t="shared" si="2"/>
        <v>0</v>
      </c>
    </row>
    <row r="52" spans="1:9" ht="23.25" customHeight="1" x14ac:dyDescent="0.25">
      <c r="A52" s="6">
        <v>3</v>
      </c>
      <c r="B52" s="6" t="s">
        <v>19</v>
      </c>
      <c r="C52" s="6">
        <v>5</v>
      </c>
      <c r="D52" s="7" t="s">
        <v>90</v>
      </c>
      <c r="E52" s="4"/>
      <c r="F52" s="5"/>
      <c r="G52" s="4">
        <f t="shared" si="1"/>
        <v>0</v>
      </c>
      <c r="H52" s="4"/>
      <c r="I52" s="4">
        <f t="shared" si="2"/>
        <v>0</v>
      </c>
    </row>
    <row r="53" spans="1:9" ht="28.5" customHeight="1" x14ac:dyDescent="0.25">
      <c r="A53" s="48">
        <v>4</v>
      </c>
      <c r="B53" s="7" t="s">
        <v>20</v>
      </c>
      <c r="C53" s="6">
        <v>3</v>
      </c>
      <c r="D53" s="7" t="s">
        <v>22</v>
      </c>
      <c r="E53" s="4"/>
      <c r="F53" s="5"/>
      <c r="G53" s="4">
        <f t="shared" si="1"/>
        <v>0</v>
      </c>
      <c r="H53" s="4"/>
      <c r="I53" s="4">
        <f t="shared" si="2"/>
        <v>0</v>
      </c>
    </row>
    <row r="54" spans="1:9" ht="24.75" customHeight="1" x14ac:dyDescent="0.25">
      <c r="A54" s="50"/>
      <c r="B54" s="7" t="s">
        <v>48</v>
      </c>
      <c r="C54" s="6">
        <v>3</v>
      </c>
      <c r="D54" s="7" t="s">
        <v>24</v>
      </c>
      <c r="E54" s="4"/>
      <c r="F54" s="5"/>
      <c r="G54" s="4">
        <f t="shared" si="1"/>
        <v>0</v>
      </c>
      <c r="H54" s="4"/>
      <c r="I54" s="4">
        <f t="shared" si="2"/>
        <v>0</v>
      </c>
    </row>
    <row r="55" spans="1:9" ht="18" customHeight="1" x14ac:dyDescent="0.25">
      <c r="A55" s="49"/>
      <c r="B55" s="7" t="s">
        <v>21</v>
      </c>
      <c r="C55" s="6">
        <v>3</v>
      </c>
      <c r="D55" s="7" t="s">
        <v>23</v>
      </c>
      <c r="E55" s="4"/>
      <c r="F55" s="5"/>
      <c r="G55" s="4">
        <f t="shared" si="1"/>
        <v>0</v>
      </c>
      <c r="H55" s="4"/>
      <c r="I55" s="4">
        <f t="shared" si="2"/>
        <v>0</v>
      </c>
    </row>
    <row r="56" spans="1:9" ht="28.5" customHeight="1" x14ac:dyDescent="0.25">
      <c r="A56" s="7">
        <v>5</v>
      </c>
      <c r="B56" s="7" t="s">
        <v>50</v>
      </c>
      <c r="C56" s="6">
        <v>1</v>
      </c>
      <c r="D56" s="7" t="s">
        <v>25</v>
      </c>
      <c r="E56" s="4"/>
      <c r="F56" s="5"/>
      <c r="G56" s="4"/>
      <c r="H56" s="4"/>
      <c r="I56" s="4"/>
    </row>
    <row r="57" spans="1:9" ht="50.25" customHeight="1" x14ac:dyDescent="0.25">
      <c r="A57" s="48">
        <v>21</v>
      </c>
      <c r="B57" s="7" t="s">
        <v>53</v>
      </c>
      <c r="C57" s="6">
        <v>1</v>
      </c>
      <c r="D57" s="7" t="s">
        <v>25</v>
      </c>
      <c r="E57" s="4"/>
      <c r="F57" s="5"/>
      <c r="G57" s="4"/>
      <c r="H57" s="4"/>
      <c r="I57" s="4"/>
    </row>
    <row r="58" spans="1:9" ht="25.5" customHeight="1" x14ac:dyDescent="0.25">
      <c r="A58" s="49"/>
      <c r="B58" s="7" t="s">
        <v>52</v>
      </c>
      <c r="C58" s="6">
        <v>1</v>
      </c>
      <c r="D58" s="7" t="s">
        <v>24</v>
      </c>
      <c r="E58" s="4"/>
      <c r="F58" s="5"/>
      <c r="G58" s="4"/>
      <c r="H58" s="4"/>
      <c r="I58" s="4"/>
    </row>
    <row r="59" spans="1:9" ht="26.25" customHeight="1" x14ac:dyDescent="0.25">
      <c r="A59" s="9">
        <v>20</v>
      </c>
      <c r="B59" s="7" t="s">
        <v>63</v>
      </c>
      <c r="C59" s="6">
        <v>1</v>
      </c>
      <c r="D59" s="7" t="s">
        <v>64</v>
      </c>
      <c r="E59" s="4"/>
      <c r="F59" s="5"/>
      <c r="G59" s="4"/>
      <c r="H59" s="4"/>
      <c r="I59" s="4"/>
    </row>
    <row r="60" spans="1:9" ht="22.5" customHeight="1" x14ac:dyDescent="0.25">
      <c r="A60" s="7">
        <v>12</v>
      </c>
      <c r="B60" s="7" t="s">
        <v>77</v>
      </c>
      <c r="C60" s="6">
        <v>1</v>
      </c>
      <c r="D60" s="7" t="s">
        <v>78</v>
      </c>
      <c r="E60" s="4"/>
      <c r="F60" s="5"/>
      <c r="G60" s="4">
        <f t="shared" si="1"/>
        <v>0</v>
      </c>
      <c r="H60" s="4"/>
      <c r="I60" s="4">
        <f>C60*G60</f>
        <v>0</v>
      </c>
    </row>
    <row r="61" spans="1:9" ht="22.5" customHeight="1" x14ac:dyDescent="0.25">
      <c r="A61" s="6">
        <v>22</v>
      </c>
      <c r="B61" s="7" t="s">
        <v>57</v>
      </c>
      <c r="C61" s="6">
        <v>6</v>
      </c>
      <c r="D61" s="7" t="s">
        <v>54</v>
      </c>
      <c r="E61" s="4"/>
      <c r="F61" s="5"/>
      <c r="G61" s="4">
        <f t="shared" si="1"/>
        <v>0</v>
      </c>
      <c r="H61" s="4"/>
      <c r="I61" s="4">
        <f>C61*G61</f>
        <v>0</v>
      </c>
    </row>
    <row r="62" spans="1:9" ht="22.5" customHeight="1" x14ac:dyDescent="0.25">
      <c r="A62" s="6"/>
      <c r="B62" s="7" t="s">
        <v>69</v>
      </c>
      <c r="C62" s="6">
        <v>1</v>
      </c>
      <c r="D62" s="7" t="s">
        <v>78</v>
      </c>
      <c r="E62" s="4"/>
      <c r="F62" s="5"/>
      <c r="G62" s="4"/>
      <c r="H62" s="4"/>
      <c r="I62" s="4"/>
    </row>
    <row r="63" spans="1:9" ht="24.75" customHeight="1" x14ac:dyDescent="0.25">
      <c r="A63" s="37" t="s">
        <v>76</v>
      </c>
      <c r="B63" s="38"/>
      <c r="C63" s="38"/>
      <c r="D63" s="39"/>
      <c r="E63" s="40">
        <f>SUM(I64:I64)</f>
        <v>0</v>
      </c>
      <c r="F63" s="41"/>
      <c r="G63" s="41"/>
      <c r="H63" s="41"/>
      <c r="I63" s="42"/>
    </row>
    <row r="64" spans="1:9" ht="29.25" customHeight="1" x14ac:dyDescent="0.25">
      <c r="A64" s="6"/>
      <c r="B64" s="7" t="s">
        <v>16</v>
      </c>
      <c r="C64" s="13"/>
      <c r="D64" s="7" t="s">
        <v>91</v>
      </c>
      <c r="E64" s="4"/>
      <c r="F64" s="5"/>
      <c r="G64" s="4">
        <f t="shared" ref="G64" si="3">E64+E64*F64</f>
        <v>0</v>
      </c>
      <c r="H64" s="4"/>
      <c r="I64" s="4">
        <f>C64*G64</f>
        <v>0</v>
      </c>
    </row>
    <row r="65" spans="1:9" ht="31.5" customHeight="1" x14ac:dyDescent="0.25">
      <c r="A65" s="14">
        <v>2</v>
      </c>
      <c r="B65" s="6" t="s">
        <v>3</v>
      </c>
      <c r="C65" s="6">
        <v>1</v>
      </c>
      <c r="D65" s="7" t="s">
        <v>88</v>
      </c>
      <c r="E65" s="10"/>
      <c r="F65" s="11"/>
      <c r="G65" s="10"/>
      <c r="H65" s="10"/>
      <c r="I65" s="12"/>
    </row>
    <row r="66" spans="1:9" ht="18" customHeight="1" x14ac:dyDescent="0.25">
      <c r="A66" s="48">
        <v>9</v>
      </c>
      <c r="B66" s="7" t="s">
        <v>32</v>
      </c>
      <c r="C66" s="48">
        <v>1</v>
      </c>
      <c r="D66" s="7" t="s">
        <v>33</v>
      </c>
      <c r="E66" s="10"/>
      <c r="F66" s="11"/>
      <c r="G66" s="10"/>
      <c r="H66" s="10"/>
      <c r="I66" s="12"/>
    </row>
    <row r="67" spans="1:9" ht="20.25" customHeight="1" x14ac:dyDescent="0.25">
      <c r="A67" s="49"/>
      <c r="B67" s="7" t="s">
        <v>48</v>
      </c>
      <c r="C67" s="49"/>
      <c r="D67" s="7" t="s">
        <v>24</v>
      </c>
      <c r="E67" s="10"/>
      <c r="F67" s="11"/>
      <c r="G67" s="10"/>
      <c r="H67" s="10"/>
      <c r="I67" s="12"/>
    </row>
    <row r="68" spans="1:9" ht="21.75" customHeight="1" x14ac:dyDescent="0.25">
      <c r="A68" s="6"/>
      <c r="B68" s="7" t="s">
        <v>51</v>
      </c>
      <c r="C68" s="13"/>
      <c r="D68" s="7" t="s">
        <v>84</v>
      </c>
      <c r="E68" s="10"/>
      <c r="F68" s="11"/>
      <c r="G68" s="10"/>
      <c r="H68" s="10"/>
      <c r="I68" s="12"/>
    </row>
    <row r="69" spans="1:9" ht="27.75" customHeight="1" x14ac:dyDescent="0.25">
      <c r="A69" s="6"/>
      <c r="B69" s="7" t="s">
        <v>61</v>
      </c>
      <c r="C69" s="13"/>
      <c r="D69" s="7" t="s">
        <v>18</v>
      </c>
      <c r="E69" s="10"/>
      <c r="F69" s="11"/>
      <c r="G69" s="10"/>
      <c r="H69" s="10"/>
      <c r="I69" s="12"/>
    </row>
    <row r="70" spans="1:9" ht="18.75" customHeight="1" x14ac:dyDescent="0.25">
      <c r="A70" s="6">
        <v>22</v>
      </c>
      <c r="B70" s="7" t="s">
        <v>57</v>
      </c>
      <c r="C70" s="6">
        <v>2</v>
      </c>
      <c r="D70" s="7" t="s">
        <v>54</v>
      </c>
      <c r="E70" s="10"/>
      <c r="F70" s="11"/>
      <c r="G70" s="10"/>
      <c r="H70" s="10"/>
      <c r="I70" s="12"/>
    </row>
    <row r="71" spans="1:9" ht="17.25" customHeight="1" x14ac:dyDescent="0.25">
      <c r="A71" s="6" t="s">
        <v>60</v>
      </c>
      <c r="B71" s="7" t="s">
        <v>56</v>
      </c>
      <c r="C71" s="6">
        <v>4</v>
      </c>
      <c r="D71" s="7" t="s">
        <v>83</v>
      </c>
      <c r="E71" s="10"/>
      <c r="F71" s="11"/>
      <c r="G71" s="10"/>
      <c r="H71" s="10"/>
      <c r="I71" s="12"/>
    </row>
    <row r="72" spans="1:9" ht="20.25" customHeight="1" x14ac:dyDescent="0.25">
      <c r="A72" s="16"/>
      <c r="B72" s="18"/>
      <c r="C72" s="17"/>
      <c r="D72" s="18"/>
      <c r="E72" s="19"/>
      <c r="F72" s="20"/>
      <c r="G72" s="19"/>
      <c r="H72" s="19"/>
      <c r="I72" s="21"/>
    </row>
    <row r="73" spans="1:9" ht="17.25" customHeight="1" x14ac:dyDescent="0.25">
      <c r="B73" s="31" t="s">
        <v>86</v>
      </c>
      <c r="D73" s="22"/>
      <c r="E73" s="23"/>
      <c r="F73" s="24"/>
      <c r="G73" s="23"/>
      <c r="H73" s="23"/>
      <c r="I73" s="23"/>
    </row>
    <row r="74" spans="1:9" ht="15.75" customHeight="1" x14ac:dyDescent="0.25">
      <c r="A74" s="57" t="s">
        <v>67</v>
      </c>
      <c r="B74" s="57"/>
      <c r="C74" s="57"/>
      <c r="D74" s="57"/>
      <c r="E74" s="57"/>
      <c r="F74" s="57"/>
      <c r="G74" s="57"/>
      <c r="H74" s="57"/>
      <c r="I74" s="57"/>
    </row>
    <row r="75" spans="1:9" ht="28.15" hidden="1" customHeight="1" x14ac:dyDescent="0.25">
      <c r="D75" s="56" t="s">
        <v>13</v>
      </c>
      <c r="E75" s="56"/>
      <c r="F75" s="56"/>
      <c r="G75" s="25"/>
      <c r="H75" s="25"/>
      <c r="I75" s="26" t="e">
        <f>#REF!+#REF!+E63+E8+E49</f>
        <v>#REF!</v>
      </c>
    </row>
    <row r="76" spans="1:9" ht="15.75" hidden="1" customHeight="1" x14ac:dyDescent="0.25">
      <c r="A76" s="55"/>
      <c r="B76" s="55"/>
      <c r="C76" s="55"/>
      <c r="D76" s="55"/>
      <c r="E76" s="55"/>
      <c r="F76" s="55"/>
      <c r="G76" s="55"/>
      <c r="H76" s="55"/>
      <c r="I76" s="55"/>
    </row>
    <row r="77" spans="1:9" ht="28.15" hidden="1" customHeight="1" x14ac:dyDescent="0.25">
      <c r="D77" s="54" t="s">
        <v>9</v>
      </c>
      <c r="E77" s="54"/>
      <c r="F77" s="54"/>
      <c r="G77" s="27"/>
      <c r="H77" s="27"/>
      <c r="I77" s="28" t="e">
        <f>I75+#REF!</f>
        <v>#REF!</v>
      </c>
    </row>
    <row r="78" spans="1:9" ht="18.75" hidden="1" x14ac:dyDescent="0.25">
      <c r="A78" s="29" t="s">
        <v>10</v>
      </c>
    </row>
    <row r="79" spans="1:9" ht="9" hidden="1" customHeight="1" x14ac:dyDescent="0.25">
      <c r="A79" s="53" t="s">
        <v>11</v>
      </c>
      <c r="B79" s="53"/>
      <c r="C79" s="53"/>
      <c r="D79" s="53"/>
      <c r="E79" s="53"/>
      <c r="F79" s="53"/>
      <c r="G79" s="53"/>
      <c r="H79" s="53"/>
      <c r="I79" s="53"/>
    </row>
    <row r="80" spans="1:9" ht="15" hidden="1" customHeight="1" x14ac:dyDescent="0.25">
      <c r="A80" s="53"/>
      <c r="B80" s="53"/>
      <c r="C80" s="53"/>
      <c r="D80" s="53"/>
      <c r="E80" s="53"/>
      <c r="F80" s="53"/>
      <c r="G80" s="53"/>
      <c r="H80" s="53"/>
      <c r="I80" s="53"/>
    </row>
    <row r="81" spans="1:9" ht="15" hidden="1" customHeight="1" x14ac:dyDescent="0.25">
      <c r="A81" s="30" t="s">
        <v>12</v>
      </c>
      <c r="B81" s="30"/>
      <c r="C81" s="30"/>
      <c r="D81" s="30"/>
      <c r="E81" s="30"/>
      <c r="F81" s="30"/>
      <c r="G81" s="30"/>
      <c r="H81" s="30"/>
    </row>
    <row r="82" spans="1:9" ht="35.25" hidden="1" customHeight="1" x14ac:dyDescent="0.25">
      <c r="A82" s="52" t="s">
        <v>14</v>
      </c>
      <c r="B82" s="52"/>
      <c r="C82" s="52"/>
      <c r="D82" s="52"/>
      <c r="E82" s="52"/>
      <c r="F82" s="52"/>
      <c r="G82" s="52"/>
      <c r="H82" s="32"/>
    </row>
    <row r="83" spans="1:9" ht="15.75" hidden="1" x14ac:dyDescent="0.25">
      <c r="A83" s="30" t="s">
        <v>17</v>
      </c>
      <c r="B83" s="30"/>
      <c r="C83" s="30"/>
      <c r="D83" s="30"/>
      <c r="E83" s="30"/>
      <c r="F83" s="30"/>
      <c r="G83" s="30"/>
      <c r="H83" s="30"/>
    </row>
    <row r="84" spans="1:9" ht="15.75" hidden="1" x14ac:dyDescent="0.25">
      <c r="A84" s="30" t="s">
        <v>15</v>
      </c>
      <c r="B84" s="30"/>
      <c r="C84" s="30"/>
      <c r="D84" s="30"/>
      <c r="E84" s="30"/>
      <c r="F84" s="30"/>
      <c r="G84" s="30"/>
      <c r="H84" s="30"/>
      <c r="I84" s="30"/>
    </row>
    <row r="85" spans="1:9" x14ac:dyDescent="0.25">
      <c r="A85" s="33" t="s">
        <v>85</v>
      </c>
    </row>
  </sheetData>
  <mergeCells count="28">
    <mergeCell ref="A43:D43"/>
    <mergeCell ref="A74:I74"/>
    <mergeCell ref="A39:A40"/>
    <mergeCell ref="A45:A46"/>
    <mergeCell ref="A66:A67"/>
    <mergeCell ref="A53:A55"/>
    <mergeCell ref="C66:C67"/>
    <mergeCell ref="A82:G82"/>
    <mergeCell ref="A79:I80"/>
    <mergeCell ref="D77:F77"/>
    <mergeCell ref="A76:I76"/>
    <mergeCell ref="D75:F75"/>
    <mergeCell ref="G1:I1"/>
    <mergeCell ref="A49:D49"/>
    <mergeCell ref="E49:I49"/>
    <mergeCell ref="E63:I63"/>
    <mergeCell ref="A63:D63"/>
    <mergeCell ref="E8:I8"/>
    <mergeCell ref="A7:I7"/>
    <mergeCell ref="A57:A58"/>
    <mergeCell ref="A8:D8"/>
    <mergeCell ref="A12:A14"/>
    <mergeCell ref="A16:A17"/>
    <mergeCell ref="A20:A21"/>
    <mergeCell ref="A22:A23"/>
    <mergeCell ref="A3:D4"/>
    <mergeCell ref="A29:A30"/>
    <mergeCell ref="A36:D36"/>
  </mergeCells>
  <pageMargins left="0.7" right="0.7" top="0.75" bottom="0.75" header="0.3" footer="0.3"/>
  <pageSetup paperSize="9" scale="67" fitToHeight="0" orientation="portrait" r:id="rId1"/>
  <rowBreaks count="1" manualBreakCount="1">
    <brk id="41" max="4" man="1"/>
  </rowBreaks>
  <colBreaks count="1" manualBreakCount="1">
    <brk id="4" max="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Wiktoria Zarębska</dc:creator>
  <cp:lastModifiedBy>Agnieszka Kaczmarek</cp:lastModifiedBy>
  <cp:lastPrinted>2023-06-28T13:09:08Z</cp:lastPrinted>
  <dcterms:created xsi:type="dcterms:W3CDTF">2021-09-27T06:59:20Z</dcterms:created>
  <dcterms:modified xsi:type="dcterms:W3CDTF">2023-07-04T08:14:29Z</dcterms:modified>
</cp:coreProperties>
</file>